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ZiS 2xBO" sheetId="2" r:id="rId1"/>
    <sheet name="Arkusz1" sheetId="1" r:id="rId2"/>
  </sheets>
  <externalReferences>
    <externalReference r:id="rId3"/>
  </externalReferences>
  <definedNames>
    <definedName name="Rachunek_zysków_i_strat_2020_Urzędu_Dzielnicy_Ursus">'RZiS 2xBO'!$A$1:$E$49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C24" i="2"/>
  <c r="C39" i="2" l="1"/>
  <c r="C35" i="2"/>
  <c r="C31" i="2"/>
  <c r="C27" i="2"/>
  <c r="C15" i="2"/>
  <c r="C8" i="2"/>
  <c r="C26" i="2" l="1"/>
  <c r="C34" i="2" s="1"/>
  <c r="C46" i="2" s="1"/>
  <c r="C49" i="2" s="1"/>
  <c r="E1" i="2"/>
  <c r="E39" i="2" l="1"/>
  <c r="D39" i="2"/>
  <c r="E35" i="2"/>
  <c r="D35" i="2"/>
  <c r="E31" i="2"/>
  <c r="D31" i="2"/>
  <c r="E27" i="2"/>
  <c r="D27" i="2"/>
  <c r="D15" i="2"/>
  <c r="E8" i="2"/>
  <c r="D8" i="2"/>
  <c r="D26" i="2" l="1"/>
  <c r="D34" i="2" s="1"/>
  <c r="D46" i="2" s="1"/>
  <c r="D49" i="2" s="1"/>
  <c r="E15" i="2"/>
  <c r="E26" i="2" s="1"/>
  <c r="E34" i="2" s="1"/>
  <c r="E46" i="2" s="1"/>
  <c r="E49" i="2" s="1"/>
</calcChain>
</file>

<file path=xl/sharedStrings.xml><?xml version="1.0" encoding="utf-8"?>
<sst xmlns="http://schemas.openxmlformats.org/spreadsheetml/2006/main" count="60" uniqueCount="60">
  <si>
    <t xml:space="preserve">Rachunek zysków i strat jednostki </t>
  </si>
  <si>
    <t>(wariant porównawczy)</t>
  </si>
  <si>
    <t>Numer identyfikacyjny</t>
  </si>
  <si>
    <t xml:space="preserve">Stan na koniec roku poprzedniego  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</si>
  <si>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</si>
  <si>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</si>
  <si>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</si>
  <si>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</si>
  <si>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</si>
  <si>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k-to 490-1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</si>
  <si>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</si>
  <si>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</si>
  <si>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</si>
  <si>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</si>
  <si>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</si>
  <si>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</si>
  <si>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</si>
  <si>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</si>
  <si>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</si>
  <si>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</si>
  <si>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</si>
  <si>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</si>
  <si>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</si>
  <si>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</si>
  <si>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</si>
  <si>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</si>
  <si>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</si>
  <si>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</si>
  <si>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</si>
  <si>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</si>
  <si>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</si>
  <si>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</si>
  <si>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</si>
  <si>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</si>
  <si>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</si>
  <si>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</si>
  <si>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</si>
  <si>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</si>
  <si>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</si>
  <si>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</si>
  <si>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</si>
  <si>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</si>
  <si>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</si>
  <si>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</si>
  <si>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</si>
  <si>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</si>
  <si>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</si>
  <si>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</si>
  <si>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</si>
  <si>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</si>
  <si>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(rok, miesiąc, dzień)</t>
  </si>
  <si>
    <t>..................................................</t>
  </si>
  <si>
    <t>........................................</t>
  </si>
  <si>
    <t>(główny księgowy)</t>
  </si>
  <si>
    <t>(kierownik jednostki)</t>
  </si>
  <si>
    <t>Nazwa i adres jednostki sprawozdawczej
Urząd Dzielnicy Ursus m. st. Warszawy
Plac Czerwca 1976 r. Nr 1
02-495 Warszawa</t>
  </si>
  <si>
    <t>REGON 015259663</t>
  </si>
  <si>
    <t>Kolumna1</t>
  </si>
  <si>
    <t>Kolumna2</t>
  </si>
  <si>
    <t>sporządzony na dzień 31.12.2022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</si>
</sst>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1" applyFont="1"/>
    <xf numFmtId="0" fontId="5" fillId="0" borderId="0" xfId="1" applyFont="1"/>
    <xf numFmtId="0" fontId="2" fillId="0" borderId="0" xfId="1" applyFont="1"/>
    <xf numFmtId="4" fontId="4" fillId="0" borderId="0" xfId="1" applyNumberFormat="1" applyFont="1"/>
    <xf numFmtId="4" fontId="5" fillId="0" borderId="0" xfId="1" applyNumberFormat="1" applyFont="1"/>
    <xf numFmtId="4" fontId="3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2" fillId="0" borderId="0" xfId="1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4" fontId="2" fillId="0" borderId="0" xfId="1" applyNumberFormat="1" applyFont="1" applyAlignment="1">
      <alignment horizontal="center" wrapText="1"/>
    </xf>
    <xf numFmtId="0" fontId="6" fillId="0" borderId="5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center" wrapText="1"/>
    </xf>
    <xf numFmtId="0" fontId="7" fillId="0" borderId="13" xfId="1" applyFont="1" applyFill="1" applyBorder="1" applyAlignment="1">
      <alignment wrapText="1"/>
    </xf>
    <xf numFmtId="4" fontId="7" fillId="0" borderId="14" xfId="1" applyNumberFormat="1" applyFont="1" applyFill="1" applyBorder="1" applyAlignment="1">
      <alignment horizontal="right"/>
    </xf>
    <xf numFmtId="0" fontId="6" fillId="0" borderId="13" xfId="1" applyFont="1" applyFill="1" applyBorder="1" applyAlignment="1">
      <alignment wrapText="1"/>
    </xf>
    <xf numFmtId="4" fontId="6" fillId="0" borderId="14" xfId="1" applyNumberFormat="1" applyFont="1" applyFill="1" applyBorder="1" applyAlignment="1">
      <alignment horizontal="right"/>
    </xf>
    <xf numFmtId="2" fontId="6" fillId="0" borderId="14" xfId="1" applyNumberFormat="1" applyFont="1" applyFill="1" applyBorder="1" applyAlignment="1">
      <alignment horizontal="right"/>
    </xf>
    <xf numFmtId="0" fontId="7" fillId="0" borderId="14" xfId="1" applyFont="1" applyFill="1" applyBorder="1" applyAlignment="1">
      <alignment horizontal="right"/>
    </xf>
    <xf numFmtId="0" fontId="6" fillId="0" borderId="14" xfId="1" applyFont="1" applyFill="1" applyBorder="1" applyAlignment="1">
      <alignment horizontal="right"/>
    </xf>
    <xf numFmtId="0" fontId="7" fillId="0" borderId="15" xfId="1" applyFont="1" applyFill="1" applyBorder="1" applyAlignment="1">
      <alignment wrapText="1"/>
    </xf>
    <xf numFmtId="0" fontId="6" fillId="0" borderId="15" xfId="1" applyFont="1" applyFill="1" applyBorder="1" applyAlignment="1">
      <alignment wrapText="1"/>
    </xf>
    <xf numFmtId="4" fontId="7" fillId="0" borderId="12" xfId="1" applyNumberFormat="1" applyFont="1" applyFill="1" applyBorder="1" applyAlignment="1">
      <alignment horizontal="right"/>
    </xf>
    <xf numFmtId="4" fontId="6" fillId="0" borderId="12" xfId="1" applyNumberFormat="1" applyFont="1" applyFill="1" applyBorder="1" applyAlignment="1">
      <alignment horizontal="right"/>
    </xf>
    <xf numFmtId="2" fontId="6" fillId="0" borderId="12" xfId="1" applyNumberFormat="1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6" fillId="0" borderId="12" xfId="1" applyFont="1" applyFill="1" applyBorder="1" applyAlignment="1">
      <alignment horizontal="right"/>
    </xf>
    <xf numFmtId="0" fontId="7" fillId="0" borderId="11" xfId="1" applyFont="1" applyFill="1" applyBorder="1" applyAlignment="1">
      <alignment horizontal="center" wrapText="1"/>
    </xf>
    <xf numFmtId="0" fontId="7" fillId="0" borderId="8" xfId="1" applyFont="1" applyFill="1" applyBorder="1" applyAlignment="1">
      <alignment horizontal="center" wrapText="1"/>
    </xf>
    <xf numFmtId="0" fontId="7" fillId="0" borderId="3" xfId="1" applyFont="1" applyFill="1" applyBorder="1" applyAlignment="1">
      <alignment wrapText="1"/>
    </xf>
    <xf numFmtId="0" fontId="7" fillId="0" borderId="4" xfId="1" applyFont="1" applyFill="1" applyBorder="1" applyAlignment="1">
      <alignment wrapText="1"/>
    </xf>
    <xf numFmtId="4" fontId="7" fillId="0" borderId="1" xfId="1" applyNumberFormat="1" applyFont="1" applyFill="1" applyBorder="1" applyAlignment="1">
      <alignment horizontal="right"/>
    </xf>
    <xf numFmtId="4" fontId="7" fillId="0" borderId="2" xfId="1" applyNumberFormat="1" applyFont="1" applyFill="1" applyBorder="1" applyAlignment="1">
      <alignment horizontal="right"/>
    </xf>
    <xf numFmtId="0" fontId="6" fillId="0" borderId="16" xfId="1" applyFont="1" applyFill="1" applyBorder="1" applyAlignment="1">
      <alignment horizontal="center" wrapText="1"/>
    </xf>
    <xf numFmtId="0" fontId="6" fillId="0" borderId="18" xfId="1" applyFont="1" applyFill="1" applyBorder="1" applyAlignment="1">
      <alignment horizontal="left" wrapText="1"/>
    </xf>
    <xf numFmtId="0" fontId="6" fillId="0" borderId="17" xfId="1" applyFont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/>
    <xf numFmtId="0" fontId="2" fillId="2" borderId="0" xfId="1" applyFont="1" applyFill="1" applyBorder="1" applyAlignment="1">
      <alignment wrapText="1"/>
    </xf>
    <xf numFmtId="0" fontId="2" fillId="0" borderId="0" xfId="1" applyFont="1" applyBorder="1" applyAlignment="1">
      <alignment wrapText="1"/>
    </xf>
    <xf numFmtId="14" fontId="2" fillId="0" borderId="0" xfId="1" applyNumberFormat="1" applyFont="1" applyAlignment="1">
      <alignment horizontal="center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5" xfId="1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3" xfId="1" applyFont="1" applyFill="1" applyBorder="1" applyAlignment="1">
      <alignment horizontal="center" wrapText="1"/>
    </xf>
    <xf numFmtId="0" fontId="7" fillId="0" borderId="4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7" xfId="1" applyFont="1" applyFill="1" applyBorder="1" applyAlignment="1">
      <alignment horizontal="center" wrapText="1"/>
    </xf>
    <xf numFmtId="0" fontId="6" fillId="0" borderId="6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0" fontId="6" fillId="0" borderId="7" xfId="1" applyFont="1" applyFill="1" applyBorder="1" applyAlignment="1">
      <alignment horizontal="center" wrapText="1"/>
    </xf>
    <xf numFmtId="0" fontId="6" fillId="0" borderId="9" xfId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center" wrapText="1"/>
    </xf>
    <xf numFmtId="0" fontId="6" fillId="0" borderId="5" xfId="1" applyFont="1" applyFill="1" applyBorder="1" applyAlignment="1">
      <alignment horizontal="center" wrapText="1"/>
    </xf>
    <xf numFmtId="0" fontId="6" fillId="0" borderId="11" xfId="1" applyFont="1" applyFill="1" applyBorder="1" applyAlignment="1">
      <alignment horizontal="center" wrapText="1"/>
    </xf>
  </cellXfs>
  <cellStyles count="2">
    <cellStyle name="Normalny" xfId="0" builtinId="0"/>
    <cellStyle name="Normalny 2" xfId="1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1" defaultTableStyle="TableStyleMedium2" defaultPivotStyle="PivotStyleLight16">
    <tableStyle name="Styl tabe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estawienie%20zmian%20w%20funduszu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ZwFJ 2xBO"/>
      <sheetName val="Arkusz1"/>
    </sheetNames>
    <sheetDataSet>
      <sheetData sheetId="0">
        <row r="1">
          <cell r="F1" t="str">
            <v>Adresat: 
Urząd Miasta Stołecznego Warszawy
ul. Kredytowa 3
00-056 Warszawa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2" name="Rachunek_zysków_i_strat" displayName="Rachunek_zysków_i_strat" ref="A7:E49" totalsRowShown="0" headerRowDxfId="5" headerRowBorderDxfId="4" tableBorderDxfId="3" totalsRowBorderDxfId="2" headerRowCellStyle="Normalny 2">
  <autoFilter ref="A7:E4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olumna1" dataDxfId="1" dataCellStyle="Normalny 2"/>
    <tableColumn id="2" name="Kolumna2" dataDxfId="0" dataCellStyle="Normalny 2"/>
    <tableColumn id="3" name="Stan na koniec roku poprzedniego  "/>
    <tableColumn id="4" name="Stan na koniec roku poprzedniego"/>
    <tableColumn id="5" name="Stan na koniec roku bieżącego"/>
  </tableColumns>
  <tableStyleInfo name="Styl tabeli 1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workbookViewId="0">
      <selection activeCell="B4" sqref="B4:D4"/>
    </sheetView>
  </sheetViews>
  <sheetFormatPr defaultColWidth="9.140625" defaultRowHeight="15" x14ac:dyDescent="0.25"/>
  <cols>
    <col min="1" max="1" width="50" style="3" customWidth="1"/>
    <col min="2" max="2" width="2.140625" style="3" hidden="1" customWidth="1"/>
    <col min="3" max="3" width="39.140625" style="3" customWidth="1"/>
    <col min="4" max="4" width="29.7109375" style="3" hidden="1" customWidth="1"/>
    <col min="5" max="5" width="33.140625" style="3" customWidth="1"/>
    <col min="6" max="6" width="0.28515625" style="1" customWidth="1"/>
    <col min="7" max="7" width="9.140625" style="2"/>
    <col min="8" max="8" width="18.140625" style="3" customWidth="1"/>
    <col min="9" max="9" width="14.42578125" style="3" customWidth="1"/>
    <col min="10" max="10" width="17" style="3" customWidth="1"/>
    <col min="11" max="16384" width="9.140625" style="3"/>
  </cols>
  <sheetData>
    <row r="1" spans="1:10" ht="29.25" customHeight="1" x14ac:dyDescent="0.25">
      <c r="A1" s="43" t="s">
        <v>55</v>
      </c>
      <c r="B1" s="45" t="s">
        <v>0</v>
      </c>
      <c r="C1" s="46"/>
      <c r="D1" s="47"/>
      <c r="E1" s="43" t="str">
        <f>'[1]ZZwFJ 2xBO'!$F$1</f>
        <v>Adresat: 
Urząd Miasta Stołecznego Warszawy
ul. Kredytowa 3
00-056 Warszawa</v>
      </c>
    </row>
    <row r="2" spans="1:10" ht="29.25" customHeight="1" x14ac:dyDescent="0.25">
      <c r="A2" s="44"/>
      <c r="B2" s="48"/>
      <c r="C2" s="49"/>
      <c r="D2" s="50"/>
      <c r="E2" s="44"/>
    </row>
    <row r="3" spans="1:10" ht="33" customHeight="1" x14ac:dyDescent="0.25">
      <c r="A3" s="44"/>
      <c r="B3" s="48" t="s">
        <v>1</v>
      </c>
      <c r="C3" s="49"/>
      <c r="D3" s="50"/>
      <c r="E3" s="44"/>
    </row>
    <row r="4" spans="1:10" ht="15.75" customHeight="1" x14ac:dyDescent="0.25">
      <c r="A4" s="13"/>
      <c r="B4" s="48" t="s">
        <v>59</v>
      </c>
      <c r="C4" s="49"/>
      <c r="D4" s="50"/>
      <c r="E4" s="44"/>
    </row>
    <row r="5" spans="1:10" x14ac:dyDescent="0.25">
      <c r="A5" s="35" t="s">
        <v>2</v>
      </c>
      <c r="B5" s="51"/>
      <c r="C5" s="52"/>
      <c r="D5" s="53"/>
      <c r="E5" s="56"/>
    </row>
    <row r="6" spans="1:10" x14ac:dyDescent="0.25">
      <c r="A6" s="36" t="s">
        <v>56</v>
      </c>
      <c r="B6" s="54"/>
      <c r="C6" s="54"/>
      <c r="D6" s="55"/>
      <c r="E6" s="57"/>
    </row>
    <row r="7" spans="1:10" ht="33.75" customHeight="1" x14ac:dyDescent="0.25">
      <c r="A7" s="37" t="s">
        <v>57</v>
      </c>
      <c r="B7" s="14" t="s">
        <v>58</v>
      </c>
      <c r="C7" s="29" t="s">
        <v>3</v>
      </c>
      <c r="D7" s="29" t="s">
        <v>4</v>
      </c>
      <c r="E7" s="30" t="s">
        <v>5</v>
      </c>
    </row>
    <row r="8" spans="1:10" ht="30" x14ac:dyDescent="0.25">
      <c r="A8" s="22" t="s">
        <v>6</v>
      </c>
      <c r="B8" s="15"/>
      <c r="C8" s="24">
        <f>SUM(C9:C14)</f>
        <v>12556465.619999999</v>
      </c>
      <c r="D8" s="16">
        <f>SUM(D9:D14)</f>
        <v>0</v>
      </c>
      <c r="E8" s="24">
        <f>SUM(E9:E14)</f>
        <v>13179946.560000001</v>
      </c>
      <c r="F8" s="4"/>
      <c r="G8" s="5"/>
      <c r="H8" s="6"/>
      <c r="I8" s="6"/>
      <c r="J8" s="6"/>
    </row>
    <row r="9" spans="1:10" x14ac:dyDescent="0.25">
      <c r="A9" s="23" t="s">
        <v>7</v>
      </c>
      <c r="B9" s="17"/>
      <c r="C9" s="25">
        <v>9233953.5199999996</v>
      </c>
      <c r="D9" s="18"/>
      <c r="E9" s="25">
        <v>11605236.130000001</v>
      </c>
      <c r="F9" s="4"/>
      <c r="G9" s="5"/>
      <c r="H9" s="7"/>
      <c r="I9" s="7"/>
      <c r="J9" s="7"/>
    </row>
    <row r="10" spans="1:10" ht="33.75" customHeight="1" x14ac:dyDescent="0.25">
      <c r="A10" s="23" t="s">
        <v>8</v>
      </c>
      <c r="B10" s="17"/>
      <c r="C10" s="25">
        <v>505997.86</v>
      </c>
      <c r="D10" s="18"/>
      <c r="E10" s="25">
        <v>8350.44</v>
      </c>
      <c r="F10" s="4" t="s">
        <v>9</v>
      </c>
      <c r="G10" s="5"/>
      <c r="H10" s="7"/>
      <c r="I10" s="7"/>
      <c r="J10" s="7"/>
    </row>
    <row r="11" spans="1:10" ht="30" x14ac:dyDescent="0.25">
      <c r="A11" s="23" t="s">
        <v>10</v>
      </c>
      <c r="B11" s="17"/>
      <c r="C11" s="26">
        <v>0</v>
      </c>
      <c r="D11" s="19"/>
      <c r="E11" s="26">
        <v>0</v>
      </c>
      <c r="F11" s="4"/>
      <c r="G11" s="5"/>
      <c r="H11" s="8"/>
      <c r="I11" s="8"/>
      <c r="J11" s="8"/>
    </row>
    <row r="12" spans="1:10" ht="30" x14ac:dyDescent="0.25">
      <c r="A12" s="23" t="s">
        <v>11</v>
      </c>
      <c r="B12" s="17"/>
      <c r="C12" s="25">
        <v>0</v>
      </c>
      <c r="D12" s="18"/>
      <c r="E12" s="25">
        <v>0</v>
      </c>
      <c r="F12" s="4"/>
      <c r="G12" s="5"/>
      <c r="H12" s="7"/>
      <c r="I12" s="7"/>
      <c r="J12" s="7"/>
    </row>
    <row r="13" spans="1:10" x14ac:dyDescent="0.25">
      <c r="A13" s="23" t="s">
        <v>12</v>
      </c>
      <c r="B13" s="17"/>
      <c r="C13" s="25">
        <v>0</v>
      </c>
      <c r="D13" s="18"/>
      <c r="E13" s="25">
        <v>0</v>
      </c>
      <c r="F13" s="4"/>
      <c r="G13" s="5"/>
      <c r="H13" s="7"/>
      <c r="I13" s="7"/>
      <c r="J13" s="7"/>
    </row>
    <row r="14" spans="1:10" x14ac:dyDescent="0.25">
      <c r="A14" s="23" t="s">
        <v>13</v>
      </c>
      <c r="B14" s="17"/>
      <c r="C14" s="25">
        <v>2816514.24</v>
      </c>
      <c r="D14" s="18"/>
      <c r="E14" s="25">
        <v>1566359.99</v>
      </c>
      <c r="F14" s="4"/>
      <c r="G14" s="5"/>
      <c r="H14" s="7"/>
      <c r="I14" s="7"/>
      <c r="J14" s="7"/>
    </row>
    <row r="15" spans="1:10" x14ac:dyDescent="0.25">
      <c r="A15" s="22" t="s">
        <v>14</v>
      </c>
      <c r="B15" s="15"/>
      <c r="C15" s="24">
        <f>SUM(C16:C25)</f>
        <v>152856439.59999999</v>
      </c>
      <c r="D15" s="16">
        <f>SUM(D16:D25)</f>
        <v>0</v>
      </c>
      <c r="E15" s="24">
        <f>SUM(E16:E25)</f>
        <v>113644745.75999999</v>
      </c>
      <c r="F15" s="4"/>
      <c r="G15" s="5"/>
      <c r="H15" s="6"/>
      <c r="I15" s="6"/>
      <c r="J15" s="6"/>
    </row>
    <row r="16" spans="1:10" x14ac:dyDescent="0.25">
      <c r="A16" s="23" t="s">
        <v>15</v>
      </c>
      <c r="B16" s="17"/>
      <c r="C16" s="25">
        <v>10162802.380000001</v>
      </c>
      <c r="D16" s="18"/>
      <c r="E16" s="25">
        <v>8775034.9100000001</v>
      </c>
      <c r="F16" s="4"/>
      <c r="G16" s="5"/>
      <c r="H16" s="7"/>
      <c r="I16" s="7"/>
      <c r="J16" s="7"/>
    </row>
    <row r="17" spans="1:10" x14ac:dyDescent="0.25">
      <c r="A17" s="23" t="s">
        <v>16</v>
      </c>
      <c r="B17" s="17"/>
      <c r="C17" s="25">
        <v>3039656.64</v>
      </c>
      <c r="D17" s="18"/>
      <c r="E17" s="25">
        <v>3115685.56</v>
      </c>
      <c r="F17" s="4"/>
      <c r="G17" s="5"/>
      <c r="H17" s="7"/>
      <c r="I17" s="7"/>
      <c r="J17" s="7"/>
    </row>
    <row r="18" spans="1:10" x14ac:dyDescent="0.25">
      <c r="A18" s="23" t="s">
        <v>17</v>
      </c>
      <c r="B18" s="17"/>
      <c r="C18" s="25">
        <v>14660000.130000001</v>
      </c>
      <c r="D18" s="18"/>
      <c r="E18" s="25">
        <v>17142231.420000002</v>
      </c>
      <c r="F18" s="4"/>
      <c r="G18" s="5"/>
      <c r="H18" s="7"/>
      <c r="I18" s="7"/>
      <c r="J18" s="7"/>
    </row>
    <row r="19" spans="1:10" x14ac:dyDescent="0.25">
      <c r="A19" s="23" t="s">
        <v>18</v>
      </c>
      <c r="B19" s="17"/>
      <c r="C19" s="25">
        <v>2802941.19</v>
      </c>
      <c r="D19" s="18"/>
      <c r="E19" s="25">
        <v>2304614.2400000002</v>
      </c>
      <c r="F19" s="4"/>
      <c r="G19" s="5"/>
      <c r="H19" s="7"/>
      <c r="I19" s="7"/>
      <c r="J19" s="7"/>
    </row>
    <row r="20" spans="1:10" x14ac:dyDescent="0.25">
      <c r="A20" s="23" t="s">
        <v>19</v>
      </c>
      <c r="B20" s="17"/>
      <c r="C20" s="25">
        <v>17693854.27</v>
      </c>
      <c r="D20" s="18"/>
      <c r="E20" s="25">
        <v>19337330.32</v>
      </c>
      <c r="F20" s="4"/>
      <c r="G20" s="5"/>
      <c r="H20" s="7"/>
      <c r="I20" s="7"/>
      <c r="J20" s="7"/>
    </row>
    <row r="21" spans="1:10" ht="30" x14ac:dyDescent="0.25">
      <c r="A21" s="23" t="s">
        <v>20</v>
      </c>
      <c r="B21" s="17"/>
      <c r="C21" s="25">
        <v>3196171.23</v>
      </c>
      <c r="D21" s="18"/>
      <c r="E21" s="25">
        <v>3549396.25</v>
      </c>
      <c r="F21" s="4"/>
      <c r="G21" s="5"/>
      <c r="H21" s="7"/>
      <c r="I21" s="7"/>
      <c r="J21" s="7"/>
    </row>
    <row r="22" spans="1:10" x14ac:dyDescent="0.25">
      <c r="A22" s="23" t="s">
        <v>21</v>
      </c>
      <c r="B22" s="17"/>
      <c r="C22" s="25">
        <v>205332.36</v>
      </c>
      <c r="D22" s="18"/>
      <c r="E22" s="25">
        <v>168290.9</v>
      </c>
      <c r="F22" s="4"/>
      <c r="G22" s="5"/>
      <c r="H22" s="7"/>
      <c r="I22" s="7"/>
      <c r="J22" s="7"/>
    </row>
    <row r="23" spans="1:10" x14ac:dyDescent="0.25">
      <c r="A23" s="23" t="s">
        <v>22</v>
      </c>
      <c r="B23" s="17"/>
      <c r="C23" s="25">
        <v>0</v>
      </c>
      <c r="D23" s="18"/>
      <c r="E23" s="25">
        <v>0</v>
      </c>
      <c r="F23" s="4"/>
      <c r="G23" s="5"/>
      <c r="H23" s="7"/>
      <c r="I23" s="7"/>
      <c r="J23" s="7"/>
    </row>
    <row r="24" spans="1:10" x14ac:dyDescent="0.25">
      <c r="A24" s="23" t="s">
        <v>23</v>
      </c>
      <c r="B24" s="17"/>
      <c r="C24" s="25">
        <f>952898.34+100142783.06</f>
        <v>101095681.40000001</v>
      </c>
      <c r="D24" s="18"/>
      <c r="E24" s="25">
        <v>59252162.159999996</v>
      </c>
      <c r="F24" s="4"/>
      <c r="G24" s="5"/>
      <c r="H24" s="7"/>
      <c r="I24" s="7"/>
      <c r="J24" s="7"/>
    </row>
    <row r="25" spans="1:10" x14ac:dyDescent="0.25">
      <c r="A25" s="23" t="s">
        <v>24</v>
      </c>
      <c r="B25" s="17"/>
      <c r="C25" s="25">
        <v>0</v>
      </c>
      <c r="D25" s="18"/>
      <c r="E25" s="25">
        <v>0</v>
      </c>
      <c r="F25" s="4"/>
      <c r="G25" s="5"/>
      <c r="H25" s="7"/>
      <c r="I25" s="7"/>
      <c r="J25" s="7"/>
    </row>
    <row r="26" spans="1:10" x14ac:dyDescent="0.25">
      <c r="A26" s="22" t="s">
        <v>25</v>
      </c>
      <c r="B26" s="15"/>
      <c r="C26" s="24">
        <f>C8-C15</f>
        <v>-140299973.97999999</v>
      </c>
      <c r="D26" s="16">
        <f>D8-D15</f>
        <v>0</v>
      </c>
      <c r="E26" s="24">
        <f>E8-E15</f>
        <v>-100464799.19999999</v>
      </c>
      <c r="F26" s="4"/>
      <c r="G26" s="5"/>
      <c r="H26" s="6"/>
      <c r="I26" s="6"/>
      <c r="J26" s="6"/>
    </row>
    <row r="27" spans="1:10" x14ac:dyDescent="0.25">
      <c r="A27" s="22" t="s">
        <v>26</v>
      </c>
      <c r="B27" s="15"/>
      <c r="C27" s="24">
        <f>SUM(C28:C30)</f>
        <v>2281165.13</v>
      </c>
      <c r="D27" s="16">
        <f>SUM(D28:D30)</f>
        <v>0</v>
      </c>
      <c r="E27" s="24">
        <f>SUM(E28:E30)</f>
        <v>11956350.539999999</v>
      </c>
      <c r="F27" s="4"/>
      <c r="G27" s="5"/>
      <c r="H27" s="6"/>
      <c r="I27" s="6"/>
      <c r="J27" s="6"/>
    </row>
    <row r="28" spans="1:10" x14ac:dyDescent="0.25">
      <c r="A28" s="23" t="s">
        <v>27</v>
      </c>
      <c r="B28" s="17"/>
      <c r="C28" s="25">
        <v>1108633.51</v>
      </c>
      <c r="D28" s="18"/>
      <c r="E28" s="25">
        <v>-1096169.5</v>
      </c>
      <c r="F28" s="4"/>
      <c r="G28" s="5"/>
      <c r="H28" s="7"/>
      <c r="I28" s="7"/>
      <c r="J28" s="7"/>
    </row>
    <row r="29" spans="1:10" x14ac:dyDescent="0.25">
      <c r="A29" s="23" t="s">
        <v>28</v>
      </c>
      <c r="B29" s="17"/>
      <c r="C29" s="25">
        <v>0</v>
      </c>
      <c r="D29" s="18"/>
      <c r="E29" s="25">
        <v>0</v>
      </c>
      <c r="F29" s="4"/>
      <c r="G29" s="5"/>
      <c r="H29" s="8"/>
      <c r="I29" s="8"/>
      <c r="J29" s="8"/>
    </row>
    <row r="30" spans="1:10" x14ac:dyDescent="0.25">
      <c r="A30" s="23" t="s">
        <v>29</v>
      </c>
      <c r="B30" s="17"/>
      <c r="C30" s="25">
        <f>1165172.9+7358.72</f>
        <v>1172531.6199999999</v>
      </c>
      <c r="D30" s="18"/>
      <c r="E30" s="25">
        <v>13052520.039999999</v>
      </c>
      <c r="F30" s="4"/>
      <c r="G30" s="5"/>
      <c r="H30" s="7"/>
      <c r="I30" s="7"/>
      <c r="J30" s="7"/>
    </row>
    <row r="31" spans="1:10" x14ac:dyDescent="0.25">
      <c r="A31" s="22" t="s">
        <v>30</v>
      </c>
      <c r="B31" s="15"/>
      <c r="C31" s="24">
        <f>SUM(C32:C33)</f>
        <v>2714166.25</v>
      </c>
      <c r="D31" s="16">
        <f>SUM(D32:D33)</f>
        <v>0</v>
      </c>
      <c r="E31" s="24">
        <f>SUM(E32:E33)</f>
        <v>3862482.04</v>
      </c>
      <c r="F31" s="4"/>
      <c r="G31" s="5"/>
      <c r="H31" s="6"/>
      <c r="I31" s="6"/>
      <c r="J31" s="6"/>
    </row>
    <row r="32" spans="1:10" ht="59.25" customHeight="1" x14ac:dyDescent="0.25">
      <c r="A32" s="23" t="s">
        <v>31</v>
      </c>
      <c r="B32" s="17"/>
      <c r="C32" s="25">
        <v>0</v>
      </c>
      <c r="D32" s="18"/>
      <c r="E32" s="25">
        <v>0</v>
      </c>
      <c r="F32" s="4"/>
      <c r="G32" s="5"/>
      <c r="H32" s="7"/>
      <c r="I32" s="7"/>
      <c r="J32" s="7"/>
    </row>
    <row r="33" spans="1:10" x14ac:dyDescent="0.25">
      <c r="A33" s="23" t="s">
        <v>32</v>
      </c>
      <c r="B33" s="17"/>
      <c r="C33" s="25">
        <v>2714166.25</v>
      </c>
      <c r="D33" s="18"/>
      <c r="E33" s="25">
        <v>3862482.04</v>
      </c>
      <c r="F33" s="4"/>
      <c r="G33" s="5"/>
      <c r="H33" s="7"/>
      <c r="I33" s="7"/>
      <c r="J33" s="7"/>
    </row>
    <row r="34" spans="1:10" x14ac:dyDescent="0.25">
      <c r="A34" s="22" t="s">
        <v>33</v>
      </c>
      <c r="B34" s="15"/>
      <c r="C34" s="24">
        <f>C26+C27-C31</f>
        <v>-140732975.09999999</v>
      </c>
      <c r="D34" s="16">
        <f>D26+D27-D31</f>
        <v>0</v>
      </c>
      <c r="E34" s="24">
        <f>E26+E27-E31</f>
        <v>-92370930.700000003</v>
      </c>
      <c r="F34" s="4"/>
      <c r="G34" s="5"/>
      <c r="H34" s="6"/>
      <c r="I34" s="6"/>
      <c r="J34" s="6"/>
    </row>
    <row r="35" spans="1:10" x14ac:dyDescent="0.25">
      <c r="A35" s="22" t="s">
        <v>34</v>
      </c>
      <c r="B35" s="15"/>
      <c r="C35" s="24">
        <f>SUM(C36:C38)</f>
        <v>801322.7</v>
      </c>
      <c r="D35" s="16">
        <f>SUM(D36:D38)</f>
        <v>0</v>
      </c>
      <c r="E35" s="24">
        <f>SUM(E36:E38)</f>
        <v>1253311.74</v>
      </c>
      <c r="F35" s="4"/>
      <c r="G35" s="5"/>
      <c r="H35" s="6"/>
      <c r="I35" s="6"/>
      <c r="J35" s="6"/>
    </row>
    <row r="36" spans="1:10" x14ac:dyDescent="0.25">
      <c r="A36" s="23" t="s">
        <v>35</v>
      </c>
      <c r="B36" s="17"/>
      <c r="C36" s="25">
        <v>0</v>
      </c>
      <c r="D36" s="18"/>
      <c r="E36" s="25">
        <v>0</v>
      </c>
      <c r="F36" s="4"/>
      <c r="G36" s="5"/>
      <c r="H36" s="7"/>
      <c r="I36" s="7"/>
      <c r="J36" s="7"/>
    </row>
    <row r="37" spans="1:10" x14ac:dyDescent="0.25">
      <c r="A37" s="23" t="s">
        <v>36</v>
      </c>
      <c r="B37" s="17"/>
      <c r="C37" s="25">
        <v>801322.7</v>
      </c>
      <c r="D37" s="18"/>
      <c r="E37" s="25">
        <v>1253311.74</v>
      </c>
      <c r="F37" s="4"/>
      <c r="G37" s="5"/>
      <c r="H37" s="7"/>
      <c r="I37" s="7"/>
      <c r="J37" s="7"/>
    </row>
    <row r="38" spans="1:10" x14ac:dyDescent="0.25">
      <c r="A38" s="23" t="s">
        <v>37</v>
      </c>
      <c r="B38" s="17"/>
      <c r="C38" s="25">
        <v>0</v>
      </c>
      <c r="D38" s="18"/>
      <c r="E38" s="25">
        <v>0</v>
      </c>
      <c r="F38" s="4"/>
      <c r="G38" s="5"/>
      <c r="H38" s="7"/>
      <c r="I38" s="7"/>
      <c r="J38" s="7"/>
    </row>
    <row r="39" spans="1:10" x14ac:dyDescent="0.25">
      <c r="A39" s="22" t="s">
        <v>38</v>
      </c>
      <c r="B39" s="15"/>
      <c r="C39" s="24">
        <f>SUM(C40:C41)</f>
        <v>546759.18000000005</v>
      </c>
      <c r="D39" s="16">
        <f>SUM(D40:D41)</f>
        <v>0</v>
      </c>
      <c r="E39" s="24">
        <f>SUM(E40:E41)</f>
        <v>296175.69</v>
      </c>
      <c r="F39" s="4"/>
      <c r="G39" s="5"/>
      <c r="H39" s="6"/>
      <c r="I39" s="6"/>
      <c r="J39" s="6"/>
    </row>
    <row r="40" spans="1:10" x14ac:dyDescent="0.25">
      <c r="A40" s="23" t="s">
        <v>39</v>
      </c>
      <c r="B40" s="17"/>
      <c r="C40" s="25">
        <v>0</v>
      </c>
      <c r="D40" s="18"/>
      <c r="E40" s="25">
        <v>0</v>
      </c>
      <c r="F40" s="4"/>
      <c r="G40" s="5"/>
      <c r="H40" s="7"/>
      <c r="I40" s="7"/>
      <c r="J40" s="7"/>
    </row>
    <row r="41" spans="1:10" x14ac:dyDescent="0.25">
      <c r="A41" s="23" t="s">
        <v>40</v>
      </c>
      <c r="B41" s="17"/>
      <c r="C41" s="25">
        <v>546759.18000000005</v>
      </c>
      <c r="D41" s="18"/>
      <c r="E41" s="25">
        <v>296175.69</v>
      </c>
      <c r="F41" s="4"/>
      <c r="G41" s="5"/>
      <c r="H41" s="7"/>
      <c r="I41" s="7"/>
      <c r="J41" s="7"/>
    </row>
    <row r="42" spans="1:10" hidden="1" x14ac:dyDescent="0.25">
      <c r="A42" s="22" t="s">
        <v>41</v>
      </c>
      <c r="B42" s="15"/>
      <c r="C42" s="24">
        <v>2999660194.4000001</v>
      </c>
      <c r="D42" s="16">
        <v>1980914956.5599999</v>
      </c>
      <c r="E42" s="24">
        <v>2999660194.4000001</v>
      </c>
      <c r="F42" s="4"/>
      <c r="G42" s="5"/>
      <c r="H42" s="6"/>
      <c r="I42" s="6"/>
      <c r="J42" s="6"/>
    </row>
    <row r="43" spans="1:10" hidden="1" x14ac:dyDescent="0.25">
      <c r="A43" s="22" t="s">
        <v>42</v>
      </c>
      <c r="B43" s="15"/>
      <c r="C43" s="27">
        <v>0</v>
      </c>
      <c r="D43" s="20">
        <v>0</v>
      </c>
      <c r="E43" s="27">
        <v>0</v>
      </c>
      <c r="F43" s="4"/>
      <c r="G43" s="5"/>
      <c r="H43" s="9"/>
      <c r="I43" s="9"/>
      <c r="J43" s="9"/>
    </row>
    <row r="44" spans="1:10" hidden="1" x14ac:dyDescent="0.25">
      <c r="A44" s="23" t="s">
        <v>43</v>
      </c>
      <c r="B44" s="17"/>
      <c r="C44" s="28">
        <v>0</v>
      </c>
      <c r="D44" s="21">
        <v>0</v>
      </c>
      <c r="E44" s="28">
        <v>0</v>
      </c>
      <c r="F44" s="4"/>
      <c r="G44" s="5"/>
      <c r="H44" s="8"/>
      <c r="I44" s="8"/>
      <c r="J44" s="8"/>
    </row>
    <row r="45" spans="1:10" hidden="1" x14ac:dyDescent="0.25">
      <c r="A45" s="23" t="s">
        <v>44</v>
      </c>
      <c r="B45" s="17"/>
      <c r="C45" s="28">
        <v>0</v>
      </c>
      <c r="D45" s="21">
        <v>0</v>
      </c>
      <c r="E45" s="28">
        <v>0</v>
      </c>
      <c r="F45" s="4"/>
      <c r="G45" s="5"/>
      <c r="H45" s="8"/>
      <c r="I45" s="8"/>
      <c r="J45" s="8"/>
    </row>
    <row r="46" spans="1:10" x14ac:dyDescent="0.25">
      <c r="A46" s="22" t="s">
        <v>45</v>
      </c>
      <c r="B46" s="15"/>
      <c r="C46" s="24">
        <f>C34+C35-C39</f>
        <v>-140478411.58000001</v>
      </c>
      <c r="D46" s="16">
        <f>D34+D35-D39</f>
        <v>0</v>
      </c>
      <c r="E46" s="24">
        <f>E34+E35-E39</f>
        <v>-91413794.650000006</v>
      </c>
      <c r="F46" s="4"/>
      <c r="G46" s="5"/>
      <c r="H46" s="6"/>
      <c r="I46" s="6"/>
      <c r="J46" s="6"/>
    </row>
    <row r="47" spans="1:10" x14ac:dyDescent="0.25">
      <c r="A47" s="22" t="s">
        <v>46</v>
      </c>
      <c r="B47" s="15"/>
      <c r="C47" s="25">
        <v>0</v>
      </c>
      <c r="D47" s="18"/>
      <c r="E47" s="25">
        <v>0</v>
      </c>
      <c r="F47" s="4"/>
      <c r="G47" s="5"/>
      <c r="H47" s="7"/>
      <c r="I47" s="7"/>
      <c r="J47" s="7"/>
    </row>
    <row r="48" spans="1:10" ht="34.5" customHeight="1" x14ac:dyDescent="0.25">
      <c r="A48" s="22" t="s">
        <v>47</v>
      </c>
      <c r="B48" s="15"/>
      <c r="C48" s="25">
        <v>0</v>
      </c>
      <c r="D48" s="18"/>
      <c r="E48" s="25">
        <v>0</v>
      </c>
      <c r="F48" s="4"/>
      <c r="G48" s="5"/>
      <c r="H48" s="8"/>
      <c r="I48" s="8"/>
      <c r="J48" s="6"/>
    </row>
    <row r="49" spans="1:10" x14ac:dyDescent="0.25">
      <c r="A49" s="31" t="s">
        <v>48</v>
      </c>
      <c r="B49" s="32"/>
      <c r="C49" s="34">
        <f>C46-C47-C48</f>
        <v>-140478411.58000001</v>
      </c>
      <c r="D49" s="33">
        <f>D46-D47-D48</f>
        <v>0</v>
      </c>
      <c r="E49" s="34">
        <f>E46-E47-E48</f>
        <v>-91413794.650000006</v>
      </c>
      <c r="F49" s="4"/>
      <c r="G49" s="5"/>
      <c r="H49" s="6"/>
      <c r="I49" s="6"/>
      <c r="J49" s="6"/>
    </row>
    <row r="50" spans="1:10" x14ac:dyDescent="0.25">
      <c r="A50" s="40"/>
      <c r="B50" s="40"/>
      <c r="C50" s="40"/>
      <c r="D50" s="40"/>
      <c r="E50" s="40"/>
    </row>
    <row r="51" spans="1:10" ht="8.25" customHeight="1" x14ac:dyDescent="0.25">
      <c r="A51" s="41"/>
      <c r="B51" s="41"/>
      <c r="C51" s="41"/>
      <c r="D51" s="41"/>
      <c r="E51" s="41"/>
    </row>
    <row r="52" spans="1:10" x14ac:dyDescent="0.25">
      <c r="A52" s="10"/>
      <c r="B52" s="10"/>
      <c r="C52" s="10"/>
      <c r="D52" s="10"/>
      <c r="E52" s="11"/>
    </row>
    <row r="53" spans="1:10" x14ac:dyDescent="0.25">
      <c r="A53" s="10"/>
      <c r="B53" s="42" t="s">
        <v>49</v>
      </c>
      <c r="C53" s="42"/>
      <c r="D53" s="38"/>
      <c r="E53" s="12"/>
    </row>
    <row r="54" spans="1:10" x14ac:dyDescent="0.25">
      <c r="A54" s="10"/>
      <c r="B54" s="38" t="s">
        <v>50</v>
      </c>
      <c r="C54" s="38"/>
      <c r="D54" s="39"/>
      <c r="E54" s="10"/>
    </row>
    <row r="55" spans="1:10" x14ac:dyDescent="0.25">
      <c r="A55" s="10" t="s">
        <v>51</v>
      </c>
      <c r="B55" s="10"/>
      <c r="C55" s="10"/>
      <c r="D55" s="10"/>
      <c r="E55" s="10" t="s">
        <v>52</v>
      </c>
    </row>
    <row r="56" spans="1:10" x14ac:dyDescent="0.25">
      <c r="A56" s="10" t="s">
        <v>53</v>
      </c>
      <c r="B56" s="10"/>
      <c r="C56" s="10"/>
      <c r="D56" s="10"/>
      <c r="E56" s="10" t="s">
        <v>54</v>
      </c>
    </row>
  </sheetData>
  <mergeCells count="12">
    <mergeCell ref="B54:D54"/>
    <mergeCell ref="A50:E50"/>
    <mergeCell ref="A51:E51"/>
    <mergeCell ref="B53:D53"/>
    <mergeCell ref="A1:A3"/>
    <mergeCell ref="B1:D1"/>
    <mergeCell ref="E1:E4"/>
    <mergeCell ref="B2:D2"/>
    <mergeCell ref="B3:D3"/>
    <mergeCell ref="B4:D4"/>
    <mergeCell ref="B5:D6"/>
    <mergeCell ref="E5:E6"/>
  </mergeCells>
  <pageMargins left="0.7" right="0.7" top="0.75" bottom="0.75" header="0.3" footer="0.3"/>
  <pageSetup paperSize="9" scale="5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RZiS 2xBO</vt:lpstr>
      <vt:lpstr>Arkusz1</vt:lpstr>
      <vt:lpstr>Rachunek_zysków_i_strat_2020_Urzędu_Dzielnicy_Ursus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 </dc:title>
  <dc:creator/>
  <cp:lastModifiedBy/>
  <dcterms:created xsi:type="dcterms:W3CDTF">2015-06-05T18:19:34Z</dcterms:created>
  <dcterms:modified xsi:type="dcterms:W3CDTF">2023-03-13T13:28:04Z</dcterms:modified>
</cp:coreProperties>
</file>