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ilans 2xBO" sheetId="2" r:id="rId1"/>
    <sheet name="Arkusz1" sheetId="1" r:id="rId2"/>
  </sheets>
  <definedNames>
    <definedName name="Bilans">'Bilans 2xBO'!$A$1:$G$48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F31" i="2" l="1"/>
  <c r="G31" i="2"/>
  <c r="F10" i="2" l="1"/>
  <c r="F8" i="2" s="1"/>
  <c r="G10" i="2"/>
  <c r="G8" i="2" s="1"/>
  <c r="B11" i="2"/>
  <c r="B10" i="2" s="1"/>
  <c r="D11" i="2"/>
  <c r="B21" i="2"/>
  <c r="C21" i="2"/>
  <c r="D21" i="2"/>
  <c r="F27" i="2"/>
  <c r="G27" i="2"/>
  <c r="G19" i="2" s="1"/>
  <c r="G17" i="2" s="1"/>
  <c r="G48" i="2" s="1"/>
  <c r="B28" i="2"/>
  <c r="C28" i="2"/>
  <c r="D28" i="2"/>
  <c r="B33" i="2"/>
  <c r="C33" i="2"/>
  <c r="D33" i="2"/>
  <c r="D27" i="2" s="1"/>
  <c r="D48" i="2" s="1"/>
  <c r="B39" i="2"/>
  <c r="C39" i="2"/>
  <c r="D39" i="2"/>
  <c r="B50" i="2"/>
  <c r="B8" i="2" l="1"/>
  <c r="F19" i="2"/>
  <c r="F17" i="2" s="1"/>
  <c r="F48" i="2" s="1"/>
  <c r="C27" i="2"/>
  <c r="C11" i="2"/>
  <c r="C10" i="2" s="1"/>
  <c r="C8" i="2" s="1"/>
  <c r="B27" i="2"/>
  <c r="D8" i="2"/>
  <c r="B48" i="2" l="1"/>
  <c r="C48" i="2"/>
</calcChain>
</file>

<file path=xl/sharedStrings.xml><?xml version="1.0" encoding="utf-8"?>
<sst xmlns="http://schemas.openxmlformats.org/spreadsheetml/2006/main" count="87" uniqueCount="87">
  <si>
    <t>(kierownik jednostki)</t>
  </si>
  <si>
    <t>(główny księgowy)</t>
  </si>
  <si>
    <t>..................................</t>
  </si>
  <si>
    <t>(rok, miesiąc, dzień)</t>
  </si>
  <si>
    <t>....................................................</t>
  </si>
  <si>
    <t>………………………….</t>
  </si>
  <si>
    <t>SUMA PASYWÓW</t>
  </si>
  <si>
    <t>SUMA AKTYWÓW</t>
  </si>
  <si>
    <t>IV. Rozliczenie międzyokresowe</t>
  </si>
  <si>
    <t>7. Inne krótkoterminowe aktywa finansowe</t>
  </si>
  <si>
    <t>6. Inne papiery wartościowe</t>
  </si>
  <si>
    <t>5. Akcje lub udziały</t>
  </si>
  <si>
    <t>4. Inne środki pieniężne</t>
  </si>
  <si>
    <t>3. Środki pieniężne państwowego funduszu celowego</t>
  </si>
  <si>
    <t>2. Środki pieniężne na rachunkach bankowych</t>
  </si>
  <si>
    <t>1. Środki pieniężne w kasie</t>
  </si>
  <si>
    <t>III. Krótkoterminowe aktywa finansowe</t>
  </si>
  <si>
    <t>5. Rozliczenia z tytułu środków na wydatki budżetowe i z tytułu dochodów budżetowych</t>
  </si>
  <si>
    <t>4. Pozostałe należności</t>
  </si>
  <si>
    <t>3. Należności z tytułu ubezpieczeń i innych świadczeń</t>
  </si>
  <si>
    <t>2. Należności od budżetów</t>
  </si>
  <si>
    <t>1. Należności z tytułu dostaw i usług</t>
  </si>
  <si>
    <t>2. Inne rozliczenia międzyokresowe</t>
  </si>
  <si>
    <t>II. Należności krótkoterminowe</t>
  </si>
  <si>
    <t>1. Rozliczenia międzyokresowe przychodów</t>
  </si>
  <si>
    <t>4. Towary</t>
  </si>
  <si>
    <t>IV. Rozliczenia międzyokresowe</t>
  </si>
  <si>
    <t>3. Produkty gotowe</t>
  </si>
  <si>
    <t>III. Rezerwy na zobowiązania</t>
  </si>
  <si>
    <t>2. Półprodukty i produkty w toku</t>
  </si>
  <si>
    <t>8.2. Inne fundusze</t>
  </si>
  <si>
    <t>1. Materiały</t>
  </si>
  <si>
    <t>8.1. Zakładowy Fundusz Świadczeń Socjalnych</t>
  </si>
  <si>
    <t>I. Zapasy</t>
  </si>
  <si>
    <t>8. Fundusze specjalne</t>
  </si>
  <si>
    <t>B. AKTYWA OBROTOWE</t>
  </si>
  <si>
    <t>7. Rozliczenia z tytułu środków na wydatki budżetowe i z tytułu dochodów budżetowych</t>
  </si>
  <si>
    <t>VI. Wartość mienia zlikwidowanych jednostek</t>
  </si>
  <si>
    <t>6.Sumy obce (depozytowe, zabezpieczenie wykonania umów)</t>
  </si>
  <si>
    <t>V. Nieruchomości inwestycyjne</t>
  </si>
  <si>
    <t>5. Pozostałe zobowiązania</t>
  </si>
  <si>
    <t>3. Inne długoterminowe aktywa finansowe</t>
  </si>
  <si>
    <t>4. Zobowiązania z tytułu wynagrodzeń</t>
  </si>
  <si>
    <t>2. Inne papiery wartościowe</t>
  </si>
  <si>
    <t>3. Zobowiązania z tytułu ubezpieczeń i innych świadczeń</t>
  </si>
  <si>
    <t>1. Akcje i udziały</t>
  </si>
  <si>
    <t>2. Zobowiązania wobec budżetów</t>
  </si>
  <si>
    <t>IV. Długoterminowe aktywa finansowe</t>
  </si>
  <si>
    <t>1. Zobowiązania z tytułu dostaw i usług</t>
  </si>
  <si>
    <t>III. Należności długoterminowe</t>
  </si>
  <si>
    <t>II. Zobowiązania krótkoterminowe</t>
  </si>
  <si>
    <t>3. Zaliczki na środki trwałe w budowie (inwestycje)</t>
  </si>
  <si>
    <t>2. Środki trwałe w budowie (inwestycje)</t>
  </si>
  <si>
    <t>1.5. Inne środki trwałe</t>
  </si>
  <si>
    <t>C. Państwowe fundusze celowe</t>
  </si>
  <si>
    <t>1.4. Środki transportu</t>
  </si>
  <si>
    <t>B. Fundusze placówek</t>
  </si>
  <si>
    <t>1.3. Urządzenia techniczne i maszyny</t>
  </si>
  <si>
    <t>IV. Fundusz mienia zlikwidowanych jednostek</t>
  </si>
  <si>
    <t>1.2. Budynki, lokale i obiekty inżynierii lądowej i wodnej</t>
  </si>
  <si>
    <t>III.  Odpisy z wyniku finansowego (nadwyżka środków obrotowych) (-)</t>
  </si>
  <si>
    <t>1.1.1. Grunty stanowiące własność jednostki samorządu terytorialnego, przekazane w użytkowanie wieczyste innym podmiotom</t>
  </si>
  <si>
    <t>2. Strata netto (-)</t>
  </si>
  <si>
    <t>1.1. Grunty</t>
  </si>
  <si>
    <t>1. Zysk netto (+)</t>
  </si>
  <si>
    <t>1. Środki trwałe</t>
  </si>
  <si>
    <t>II. Wynik finansowy netto (+/-)</t>
  </si>
  <si>
    <t>II. Rzeczowe aktywa trwałe</t>
  </si>
  <si>
    <t>I. Fundusz jednostki</t>
  </si>
  <si>
    <t>I. Wartości niematerialne i prawne</t>
  </si>
  <si>
    <t>A. FUNDUSZ</t>
  </si>
  <si>
    <t>A. AKTYWA TRWAŁE</t>
  </si>
  <si>
    <t>Stan na koniec roku</t>
  </si>
  <si>
    <t>Stan na początek roku</t>
  </si>
  <si>
    <t>PASYWA</t>
  </si>
  <si>
    <t>Stan na początek roku
I</t>
  </si>
  <si>
    <t>AKTYWA</t>
  </si>
  <si>
    <t>Numer identyfikacyjny</t>
  </si>
  <si>
    <t>Bilans jednostki budżetowej lub samorządowego zakładu budżetowego</t>
  </si>
  <si>
    <t xml:space="preserve">Nazwa i adres jednostki sprawozdawczej         
Urząd Dzielnicy Ursus     
Plac Czerwca 1976 r. Nr. 1
02-495 Warszawa                   </t>
  </si>
  <si>
    <t>REGON 015259663</t>
  </si>
  <si>
    <r>
      <t>D. Zobowiązania i rezerwy na zobowiązania</t>
    </r>
    <r>
      <rPr>
        <sz val="11"/>
        <rFont val="Calibri"/>
        <family val="2"/>
        <charset val="238"/>
      </rPr>
      <t> </t>
    </r>
  </si>
  <si>
    <r>
      <t> </t>
    </r>
    <r>
      <rPr>
        <b/>
        <sz val="11"/>
        <rFont val="Calibri"/>
        <family val="2"/>
        <charset val="238"/>
      </rPr>
      <t>I. Zobowiązania długoterminowe</t>
    </r>
  </si>
  <si>
    <t>Stan na początek roku2</t>
  </si>
  <si>
    <t>Stan na koniec roku2</t>
  </si>
  <si>
    <t>sporządzony na dzień 31.12.2021 r.</t>
  </si>
  <si>
    <t xml:space="preserve">Adresat:    
Urząd Miasta Stołecznego Warszawy
Al. Jerozolimskie 44 
00-024 Warszawa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</si>
</sst>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Fill="1"/>
    <xf numFmtId="4" fontId="3" fillId="0" borderId="0" xfId="1" applyNumberFormat="1" applyFont="1" applyFill="1"/>
    <xf numFmtId="4" fontId="2" fillId="0" borderId="0" xfId="1" applyNumberFormat="1" applyFont="1" applyFill="1"/>
    <xf numFmtId="0" fontId="2" fillId="0" borderId="0" xfId="1" applyFont="1" applyFill="1" applyBorder="1" applyAlignment="1">
      <alignment wrapText="1"/>
    </xf>
    <xf numFmtId="4" fontId="2" fillId="0" borderId="0" xfId="1" applyNumberFormat="1" applyFont="1" applyFill="1" applyBorder="1" applyAlignment="1">
      <alignment wrapText="1"/>
    </xf>
    <xf numFmtId="0" fontId="2" fillId="0" borderId="0" xfId="1" applyFont="1" applyFill="1" applyAlignment="1">
      <alignment horizontal="center" wrapText="1"/>
    </xf>
    <xf numFmtId="0" fontId="5" fillId="0" borderId="11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wrapText="1"/>
    </xf>
    <xf numFmtId="4" fontId="6" fillId="0" borderId="3" xfId="1" applyNumberFormat="1" applyFont="1" applyFill="1" applyBorder="1" applyAlignment="1">
      <alignment horizontal="right" wrapText="1"/>
    </xf>
    <xf numFmtId="4" fontId="6" fillId="0" borderId="3" xfId="1" applyNumberFormat="1" applyFont="1" applyFill="1" applyBorder="1" applyAlignment="1">
      <alignment horizontal="right"/>
    </xf>
    <xf numFmtId="0" fontId="5" fillId="0" borderId="3" xfId="1" applyFont="1" applyFill="1" applyBorder="1" applyAlignment="1">
      <alignment wrapText="1"/>
    </xf>
    <xf numFmtId="4" fontId="5" fillId="0" borderId="3" xfId="1" applyNumberFormat="1" applyFont="1" applyFill="1" applyBorder="1" applyAlignment="1">
      <alignment horizontal="right"/>
    </xf>
    <xf numFmtId="2" fontId="6" fillId="0" borderId="3" xfId="1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wrapText="1"/>
    </xf>
    <xf numFmtId="4" fontId="6" fillId="0" borderId="3" xfId="1" applyNumberFormat="1" applyFont="1" applyFill="1" applyBorder="1"/>
    <xf numFmtId="2" fontId="5" fillId="0" borderId="3" xfId="1" applyNumberFormat="1" applyFont="1" applyFill="1" applyBorder="1" applyAlignment="1">
      <alignment horizontal="right"/>
    </xf>
    <xf numFmtId="4" fontId="5" fillId="0" borderId="3" xfId="1" applyNumberFormat="1" applyFont="1" applyFill="1" applyBorder="1" applyAlignment="1">
      <alignment horizontal="right" wrapText="1"/>
    </xf>
    <xf numFmtId="4" fontId="5" fillId="0" borderId="3" xfId="1" applyNumberFormat="1" applyFont="1" applyFill="1" applyBorder="1" applyAlignment="1">
      <alignment wrapText="1"/>
    </xf>
    <xf numFmtId="4" fontId="6" fillId="0" borderId="2" xfId="1" applyNumberFormat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wrapText="1"/>
    </xf>
    <xf numFmtId="0" fontId="6" fillId="0" borderId="13" xfId="1" applyFont="1" applyFill="1" applyBorder="1" applyAlignment="1">
      <alignment wrapText="1"/>
    </xf>
    <xf numFmtId="0" fontId="5" fillId="0" borderId="13" xfId="1" applyFont="1" applyFill="1" applyBorder="1" applyAlignment="1">
      <alignment wrapText="1"/>
    </xf>
    <xf numFmtId="4" fontId="6" fillId="0" borderId="14" xfId="1" applyNumberFormat="1" applyFont="1" applyFill="1" applyBorder="1" applyAlignment="1">
      <alignment horizontal="right" wrapText="1"/>
    </xf>
    <xf numFmtId="4" fontId="6" fillId="0" borderId="14" xfId="1" applyNumberFormat="1" applyFont="1" applyFill="1" applyBorder="1" applyAlignment="1">
      <alignment horizontal="right"/>
    </xf>
    <xf numFmtId="4" fontId="5" fillId="0" borderId="14" xfId="1" applyNumberFormat="1" applyFont="1" applyFill="1" applyBorder="1" applyAlignment="1">
      <alignment horizontal="right"/>
    </xf>
    <xf numFmtId="2" fontId="6" fillId="0" borderId="14" xfId="1" applyNumberFormat="1" applyFont="1" applyFill="1" applyBorder="1" applyAlignment="1">
      <alignment horizontal="right"/>
    </xf>
    <xf numFmtId="4" fontId="6" fillId="0" borderId="14" xfId="1" applyNumberFormat="1" applyFont="1" applyFill="1" applyBorder="1" applyAlignment="1">
      <alignment wrapText="1"/>
    </xf>
    <xf numFmtId="4" fontId="6" fillId="0" borderId="14" xfId="1" applyNumberFormat="1" applyFont="1" applyFill="1" applyBorder="1"/>
    <xf numFmtId="4" fontId="5" fillId="0" borderId="14" xfId="1" applyNumberFormat="1" applyFont="1" applyFill="1" applyBorder="1" applyAlignment="1">
      <alignment horizontal="right" wrapText="1"/>
    </xf>
    <xf numFmtId="4" fontId="5" fillId="0" borderId="14" xfId="1" applyNumberFormat="1" applyFont="1" applyFill="1" applyBorder="1" applyAlignment="1">
      <alignment wrapText="1"/>
    </xf>
    <xf numFmtId="4" fontId="6" fillId="0" borderId="15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horizontal="center" wrapText="1"/>
    </xf>
    <xf numFmtId="0" fontId="6" fillId="0" borderId="16" xfId="1" applyFont="1" applyFill="1" applyBorder="1" applyAlignment="1">
      <alignment horizontal="center" wrapText="1"/>
    </xf>
    <xf numFmtId="0" fontId="6" fillId="0" borderId="5" xfId="1" applyFont="1" applyFill="1" applyBorder="1" applyAlignment="1">
      <alignment horizontal="center" wrapText="1"/>
    </xf>
    <xf numFmtId="0" fontId="4" fillId="2" borderId="11" xfId="1" applyFont="1" applyFill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4" fillId="2" borderId="8" xfId="1" applyFont="1" applyFill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horizontal="center" vertical="top" wrapText="1"/>
    </xf>
    <xf numFmtId="14" fontId="2" fillId="0" borderId="0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/>
    <xf numFmtId="4" fontId="2" fillId="0" borderId="0" xfId="1" applyNumberFormat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5" fillId="0" borderId="8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Bilans_UD_Ursus" displayName="Bilans_UD_Ursus" ref="A7:G48" totalsRowShown="0" headerRowDxfId="9" headerRowBorderDxfId="8" tableBorderDxfId="7" totalsRowBorderDxfId="6" headerRowCellStyle="Normalny 2">
  <autoFilter ref="A7:G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KTYWA" dataDxfId="5" dataCellStyle="Normalny 2"/>
    <tableColumn id="2" name="Stan na początek roku_x000a_I" dataDxfId="4" dataCellStyle="Normalny 2"/>
    <tableColumn id="3" name="Stan na początek roku" dataDxfId="3" dataCellStyle="Normalny 2"/>
    <tableColumn id="4" name="Stan na koniec roku"/>
    <tableColumn id="5" name="PASYWA" dataDxfId="2" dataCellStyle="Normalny 2"/>
    <tableColumn id="6" name="Stan na początek roku2" dataDxfId="1" dataCellStyle="Normalny 2"/>
    <tableColumn id="7" name="Stan na koniec roku2" dataDxfId="0" dataCellStyle="Normalny 2"/>
  </tableColumns>
  <tableStyleInfo name="Styl tabeli 1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I8" sqref="I8"/>
    </sheetView>
  </sheetViews>
  <sheetFormatPr defaultColWidth="9.140625" defaultRowHeight="15" x14ac:dyDescent="0.25"/>
  <cols>
    <col min="1" max="1" width="33.28515625" style="1" customWidth="1"/>
    <col min="2" max="2" width="21.42578125" style="1" hidden="1" customWidth="1"/>
    <col min="3" max="3" width="22.28515625" style="1" customWidth="1"/>
    <col min="4" max="4" width="22" style="1" customWidth="1"/>
    <col min="5" max="5" width="36.140625" style="1" customWidth="1"/>
    <col min="6" max="6" width="23.28515625" style="1" customWidth="1"/>
    <col min="7" max="7" width="21.28515625" style="1" customWidth="1"/>
    <col min="8" max="8" width="17.28515625" style="1" customWidth="1"/>
    <col min="9" max="9" width="14.140625" style="1" customWidth="1"/>
    <col min="10" max="10" width="11.85546875" style="1" bestFit="1" customWidth="1"/>
    <col min="11" max="16384" width="9.140625" style="1"/>
  </cols>
  <sheetData>
    <row r="1" spans="1:10" ht="15" customHeight="1" x14ac:dyDescent="0.25">
      <c r="A1" s="48" t="s">
        <v>79</v>
      </c>
      <c r="B1" s="7"/>
      <c r="C1" s="42" t="s">
        <v>78</v>
      </c>
      <c r="D1" s="43"/>
      <c r="E1" s="44"/>
      <c r="F1" s="38" t="s">
        <v>86</v>
      </c>
      <c r="G1" s="39"/>
    </row>
    <row r="2" spans="1:10" x14ac:dyDescent="0.25">
      <c r="A2" s="49"/>
      <c r="B2" s="8"/>
      <c r="C2" s="45"/>
      <c r="D2" s="46"/>
      <c r="E2" s="47"/>
      <c r="F2" s="40"/>
      <c r="G2" s="41"/>
    </row>
    <row r="3" spans="1:10" x14ac:dyDescent="0.25">
      <c r="A3" s="49"/>
      <c r="B3" s="8"/>
      <c r="C3" s="45"/>
      <c r="D3" s="46"/>
      <c r="E3" s="47"/>
      <c r="F3" s="40"/>
      <c r="G3" s="41"/>
    </row>
    <row r="4" spans="1:10" ht="32.25" customHeight="1" x14ac:dyDescent="0.25">
      <c r="A4" s="49"/>
      <c r="B4" s="8"/>
      <c r="C4" s="45"/>
      <c r="D4" s="46"/>
      <c r="E4" s="47"/>
      <c r="F4" s="40"/>
      <c r="G4" s="41"/>
    </row>
    <row r="5" spans="1:10" x14ac:dyDescent="0.25">
      <c r="A5" s="9" t="s">
        <v>77</v>
      </c>
      <c r="B5" s="23"/>
      <c r="C5" s="60" t="s">
        <v>85</v>
      </c>
      <c r="D5" s="61"/>
      <c r="E5" s="62"/>
      <c r="F5" s="56"/>
      <c r="G5" s="57"/>
    </row>
    <row r="6" spans="1:10" x14ac:dyDescent="0.25">
      <c r="A6" s="10" t="s">
        <v>80</v>
      </c>
      <c r="B6" s="10"/>
      <c r="C6" s="63"/>
      <c r="D6" s="64"/>
      <c r="E6" s="65"/>
      <c r="F6" s="58"/>
      <c r="G6" s="59"/>
    </row>
    <row r="7" spans="1:10" ht="47.25" customHeight="1" x14ac:dyDescent="0.25">
      <c r="A7" s="35" t="s">
        <v>76</v>
      </c>
      <c r="B7" s="36" t="s">
        <v>75</v>
      </c>
      <c r="C7" s="36" t="s">
        <v>73</v>
      </c>
      <c r="D7" s="36" t="s">
        <v>72</v>
      </c>
      <c r="E7" s="36" t="s">
        <v>74</v>
      </c>
      <c r="F7" s="36" t="s">
        <v>83</v>
      </c>
      <c r="G7" s="37" t="s">
        <v>84</v>
      </c>
    </row>
    <row r="8" spans="1:10" ht="17.25" customHeight="1" x14ac:dyDescent="0.25">
      <c r="A8" s="24" t="s">
        <v>71</v>
      </c>
      <c r="B8" s="12">
        <f>B9+B10+B20+B21+B25+B26</f>
        <v>846942400.84000003</v>
      </c>
      <c r="C8" s="12">
        <f>C9+C10+C20+C21+C25+C26</f>
        <v>480875999.97000003</v>
      </c>
      <c r="D8" s="12">
        <f>D9+D10+D20+D21+D25+D26</f>
        <v>476621367.75</v>
      </c>
      <c r="E8" s="11" t="s">
        <v>70</v>
      </c>
      <c r="F8" s="12">
        <f>F9+F10+F14</f>
        <v>460865755.81999993</v>
      </c>
      <c r="G8" s="26">
        <f>G9+G10+G14</f>
        <v>455484339.5999999</v>
      </c>
      <c r="H8" s="2"/>
      <c r="I8" s="2"/>
      <c r="J8" s="3"/>
    </row>
    <row r="9" spans="1:10" ht="27" customHeight="1" x14ac:dyDescent="0.25">
      <c r="A9" s="24" t="s">
        <v>69</v>
      </c>
      <c r="B9" s="13">
        <v>121023.67999999999</v>
      </c>
      <c r="C9" s="13">
        <v>48725.29</v>
      </c>
      <c r="D9" s="13">
        <v>67324.66</v>
      </c>
      <c r="E9" s="11" t="s">
        <v>68</v>
      </c>
      <c r="F9" s="27">
        <v>602123240.15999997</v>
      </c>
      <c r="G9" s="27">
        <v>595962751.17999995</v>
      </c>
      <c r="H9" s="2"/>
      <c r="I9" s="2"/>
    </row>
    <row r="10" spans="1:10" ht="16.5" customHeight="1" x14ac:dyDescent="0.25">
      <c r="A10" s="24" t="s">
        <v>67</v>
      </c>
      <c r="B10" s="13">
        <f>B11+B18+B19</f>
        <v>595125012.26000011</v>
      </c>
      <c r="C10" s="13">
        <f>C11+C18+C19</f>
        <v>464387926.88</v>
      </c>
      <c r="D10" s="13">
        <f>D11+D18+D19</f>
        <v>459840032.13999999</v>
      </c>
      <c r="E10" s="11" t="s">
        <v>66</v>
      </c>
      <c r="F10" s="13">
        <f>F11-F12</f>
        <v>-141257484.34</v>
      </c>
      <c r="G10" s="27">
        <f>G11-G12</f>
        <v>-140478411.58000001</v>
      </c>
      <c r="H10" s="2"/>
      <c r="I10" s="2"/>
    </row>
    <row r="11" spans="1:10" ht="16.5" customHeight="1" x14ac:dyDescent="0.25">
      <c r="A11" s="24" t="s">
        <v>65</v>
      </c>
      <c r="B11" s="13">
        <f>B12+SUM(B14:B17)</f>
        <v>540326904.56000006</v>
      </c>
      <c r="C11" s="13">
        <f>C12+SUM(C14:C17)</f>
        <v>435244278.82999998</v>
      </c>
      <c r="D11" s="13">
        <f>D12+SUM(D14:D17)</f>
        <v>420130050.25</v>
      </c>
      <c r="E11" s="14" t="s">
        <v>64</v>
      </c>
      <c r="F11" s="15">
        <v>0</v>
      </c>
      <c r="G11" s="28">
        <v>0</v>
      </c>
      <c r="H11" s="2"/>
      <c r="I11" s="2"/>
    </row>
    <row r="12" spans="1:10" ht="16.5" customHeight="1" x14ac:dyDescent="0.25">
      <c r="A12" s="25" t="s">
        <v>63</v>
      </c>
      <c r="B12" s="15">
        <v>412535391.24000001</v>
      </c>
      <c r="C12" s="15">
        <v>289642244.95999998</v>
      </c>
      <c r="D12" s="15">
        <v>280758691.67000002</v>
      </c>
      <c r="E12" s="14" t="s">
        <v>62</v>
      </c>
      <c r="F12" s="28">
        <v>141257484.34</v>
      </c>
      <c r="G12" s="28">
        <v>140478411.58000001</v>
      </c>
      <c r="H12" s="2"/>
      <c r="I12" s="2"/>
    </row>
    <row r="13" spans="1:10" ht="64.5" customHeight="1" x14ac:dyDescent="0.25">
      <c r="A13" s="25" t="s">
        <v>61</v>
      </c>
      <c r="B13" s="15">
        <v>0</v>
      </c>
      <c r="C13" s="15">
        <v>245071.11</v>
      </c>
      <c r="D13" s="15">
        <v>281606.01</v>
      </c>
      <c r="E13" s="11" t="s">
        <v>60</v>
      </c>
      <c r="F13" s="13">
        <v>0</v>
      </c>
      <c r="G13" s="27">
        <v>0</v>
      </c>
      <c r="H13" s="2"/>
      <c r="I13" s="2"/>
    </row>
    <row r="14" spans="1:10" ht="30" x14ac:dyDescent="0.25">
      <c r="A14" s="25" t="s">
        <v>59</v>
      </c>
      <c r="B14" s="15">
        <v>125896306.36</v>
      </c>
      <c r="C14" s="15">
        <v>140765066.47999999</v>
      </c>
      <c r="D14" s="15">
        <v>135083231.74000001</v>
      </c>
      <c r="E14" s="11" t="s">
        <v>58</v>
      </c>
      <c r="F14" s="13">
        <v>0</v>
      </c>
      <c r="G14" s="27">
        <v>0</v>
      </c>
      <c r="H14" s="2"/>
      <c r="I14" s="2"/>
    </row>
    <row r="15" spans="1:10" ht="30" x14ac:dyDescent="0.25">
      <c r="A15" s="25" t="s">
        <v>57</v>
      </c>
      <c r="B15" s="15">
        <v>1250298.51</v>
      </c>
      <c r="C15" s="15">
        <v>3395490.74</v>
      </c>
      <c r="D15" s="15">
        <v>3189027.94</v>
      </c>
      <c r="E15" s="11" t="s">
        <v>56</v>
      </c>
      <c r="F15" s="16">
        <v>0</v>
      </c>
      <c r="G15" s="29">
        <v>0</v>
      </c>
      <c r="H15" s="2"/>
      <c r="I15" s="2"/>
    </row>
    <row r="16" spans="1:10" x14ac:dyDescent="0.25">
      <c r="A16" s="25" t="s">
        <v>55</v>
      </c>
      <c r="B16" s="15">
        <v>0</v>
      </c>
      <c r="C16" s="15">
        <v>120311.84</v>
      </c>
      <c r="D16" s="15">
        <v>87040.86</v>
      </c>
      <c r="E16" s="11" t="s">
        <v>54</v>
      </c>
      <c r="F16" s="16">
        <v>0</v>
      </c>
      <c r="G16" s="29">
        <v>0</v>
      </c>
      <c r="H16" s="2"/>
      <c r="I16" s="2"/>
    </row>
    <row r="17" spans="1:9" ht="33" customHeight="1" x14ac:dyDescent="0.25">
      <c r="A17" s="25" t="s">
        <v>53</v>
      </c>
      <c r="B17" s="15">
        <v>644908.44999999995</v>
      </c>
      <c r="C17" s="15">
        <v>1321164.81</v>
      </c>
      <c r="D17" s="15">
        <v>1012058.04</v>
      </c>
      <c r="E17" s="11" t="s">
        <v>81</v>
      </c>
      <c r="F17" s="17">
        <f>F18+F19+F30+F31</f>
        <v>31071010.939999998</v>
      </c>
      <c r="G17" s="30">
        <f>G18+G19+G30+G31</f>
        <v>35725766.25</v>
      </c>
      <c r="H17" s="2"/>
      <c r="I17" s="2"/>
    </row>
    <row r="18" spans="1:9" ht="30" x14ac:dyDescent="0.25">
      <c r="A18" s="24" t="s">
        <v>52</v>
      </c>
      <c r="B18" s="13">
        <v>54798107.700000003</v>
      </c>
      <c r="C18" s="13">
        <v>29143648.050000001</v>
      </c>
      <c r="D18" s="13">
        <v>39709981.890000001</v>
      </c>
      <c r="E18" s="14" t="s">
        <v>82</v>
      </c>
      <c r="F18" s="27">
        <v>59752.95</v>
      </c>
      <c r="G18" s="27">
        <v>508265.45</v>
      </c>
      <c r="H18" s="2"/>
      <c r="I18" s="2"/>
    </row>
    <row r="19" spans="1:9" ht="32.25" customHeight="1" x14ac:dyDescent="0.25">
      <c r="A19" s="24" t="s">
        <v>51</v>
      </c>
      <c r="B19" s="16"/>
      <c r="C19" s="16">
        <v>0</v>
      </c>
      <c r="D19" s="16">
        <v>0</v>
      </c>
      <c r="E19" s="11" t="s">
        <v>50</v>
      </c>
      <c r="F19" s="18">
        <f>SUM(F20:F27)</f>
        <v>10861638.4</v>
      </c>
      <c r="G19" s="31">
        <f>SUM(G20:G27)</f>
        <v>14051209.609999999</v>
      </c>
      <c r="H19" s="2"/>
      <c r="I19" s="2"/>
    </row>
    <row r="20" spans="1:9" ht="17.25" customHeight="1" x14ac:dyDescent="0.25">
      <c r="A20" s="24" t="s">
        <v>49</v>
      </c>
      <c r="B20" s="13">
        <v>2829694.49</v>
      </c>
      <c r="C20" s="13">
        <v>16439347.800000001</v>
      </c>
      <c r="D20" s="13">
        <v>16714010.949999999</v>
      </c>
      <c r="E20" s="14" t="s">
        <v>48</v>
      </c>
      <c r="F20" s="28">
        <v>515621.43</v>
      </c>
      <c r="G20" s="28">
        <v>1084577.93</v>
      </c>
      <c r="H20" s="2"/>
      <c r="I20" s="2"/>
    </row>
    <row r="21" spans="1:9" ht="29.25" customHeight="1" x14ac:dyDescent="0.25">
      <c r="A21" s="24" t="s">
        <v>47</v>
      </c>
      <c r="B21" s="13">
        <f>SUM(B22:B24)</f>
        <v>0</v>
      </c>
      <c r="C21" s="13">
        <f>SUM(C22:C24)</f>
        <v>0</v>
      </c>
      <c r="D21" s="13">
        <f>SUM(D22:D24)</f>
        <v>0</v>
      </c>
      <c r="E21" s="14" t="s">
        <v>46</v>
      </c>
      <c r="F21" s="28">
        <v>88995</v>
      </c>
      <c r="G21" s="28">
        <v>82117</v>
      </c>
      <c r="H21" s="2"/>
      <c r="I21" s="2"/>
    </row>
    <row r="22" spans="1:9" ht="30" x14ac:dyDescent="0.25">
      <c r="A22" s="25" t="s">
        <v>45</v>
      </c>
      <c r="B22" s="15"/>
      <c r="C22" s="15">
        <v>0</v>
      </c>
      <c r="D22" s="15">
        <v>0</v>
      </c>
      <c r="E22" s="14" t="s">
        <v>44</v>
      </c>
      <c r="F22" s="28">
        <v>498747.76</v>
      </c>
      <c r="G22" s="28">
        <v>511255.74</v>
      </c>
      <c r="H22" s="2"/>
      <c r="I22" s="2"/>
    </row>
    <row r="23" spans="1:9" ht="14.25" customHeight="1" x14ac:dyDescent="0.25">
      <c r="A23" s="25" t="s">
        <v>43</v>
      </c>
      <c r="B23" s="19"/>
      <c r="C23" s="19">
        <v>0</v>
      </c>
      <c r="D23" s="19">
        <v>0</v>
      </c>
      <c r="E23" s="14" t="s">
        <v>42</v>
      </c>
      <c r="F23" s="28">
        <v>920966.56</v>
      </c>
      <c r="G23" s="28">
        <v>920623.86</v>
      </c>
      <c r="H23" s="2"/>
      <c r="I23" s="2"/>
    </row>
    <row r="24" spans="1:9" ht="30.75" customHeight="1" x14ac:dyDescent="0.25">
      <c r="A24" s="25" t="s">
        <v>41</v>
      </c>
      <c r="B24" s="19"/>
      <c r="C24" s="19">
        <v>0</v>
      </c>
      <c r="D24" s="19">
        <v>0</v>
      </c>
      <c r="E24" s="14" t="s">
        <v>40</v>
      </c>
      <c r="F24" s="28">
        <v>2268745.66</v>
      </c>
      <c r="G24" s="28">
        <v>4773491.47</v>
      </c>
      <c r="H24" s="2"/>
      <c r="I24" s="2"/>
    </row>
    <row r="25" spans="1:9" ht="33" customHeight="1" x14ac:dyDescent="0.25">
      <c r="A25" s="24" t="s">
        <v>39</v>
      </c>
      <c r="B25" s="13">
        <v>248866670.41</v>
      </c>
      <c r="C25" s="13">
        <v>0</v>
      </c>
      <c r="D25" s="13">
        <v>0</v>
      </c>
      <c r="E25" s="14" t="s">
        <v>38</v>
      </c>
      <c r="F25" s="32">
        <v>6550365.75</v>
      </c>
      <c r="G25" s="32">
        <v>6282016.8399999999</v>
      </c>
      <c r="H25" s="2"/>
      <c r="I25" s="2"/>
    </row>
    <row r="26" spans="1:9" ht="47.25" customHeight="1" x14ac:dyDescent="0.25">
      <c r="A26" s="24" t="s">
        <v>37</v>
      </c>
      <c r="B26" s="16">
        <v>0</v>
      </c>
      <c r="C26" s="16">
        <v>0</v>
      </c>
      <c r="D26" s="16">
        <v>0</v>
      </c>
      <c r="E26" s="14" t="s">
        <v>36</v>
      </c>
      <c r="F26" s="28">
        <v>18196.240000000002</v>
      </c>
      <c r="G26" s="28">
        <v>397126.77</v>
      </c>
      <c r="H26" s="2"/>
      <c r="I26" s="2"/>
    </row>
    <row r="27" spans="1:9" x14ac:dyDescent="0.25">
      <c r="A27" s="24" t="s">
        <v>35</v>
      </c>
      <c r="B27" s="13">
        <f>B28+B33+B39+B47</f>
        <v>16458611.590000002</v>
      </c>
      <c r="C27" s="13">
        <f>C28+C33+C39+C47</f>
        <v>11060766.790000001</v>
      </c>
      <c r="D27" s="13">
        <f>D28+D33+D39+D47</f>
        <v>14588738.100000001</v>
      </c>
      <c r="E27" s="14" t="s">
        <v>34</v>
      </c>
      <c r="F27" s="15">
        <f>F28+F29</f>
        <v>0</v>
      </c>
      <c r="G27" s="28">
        <f>G28+G29</f>
        <v>0</v>
      </c>
      <c r="H27" s="2"/>
      <c r="I27" s="2"/>
    </row>
    <row r="28" spans="1:9" ht="30" x14ac:dyDescent="0.25">
      <c r="A28" s="24" t="s">
        <v>33</v>
      </c>
      <c r="B28" s="13">
        <f>SUM(B29:B32)</f>
        <v>0</v>
      </c>
      <c r="C28" s="13">
        <f>SUM(C29:C32)</f>
        <v>0</v>
      </c>
      <c r="D28" s="13">
        <f>SUM(D29:D32)</f>
        <v>0</v>
      </c>
      <c r="E28" s="14" t="s">
        <v>32</v>
      </c>
      <c r="F28" s="15">
        <v>0</v>
      </c>
      <c r="G28" s="28">
        <v>0</v>
      </c>
      <c r="H28" s="2"/>
      <c r="I28" s="2"/>
    </row>
    <row r="29" spans="1:9" x14ac:dyDescent="0.25">
      <c r="A29" s="25" t="s">
        <v>31</v>
      </c>
      <c r="B29" s="15"/>
      <c r="C29" s="15">
        <v>0</v>
      </c>
      <c r="D29" s="15">
        <v>0</v>
      </c>
      <c r="E29" s="14" t="s">
        <v>30</v>
      </c>
      <c r="F29" s="15">
        <v>0</v>
      </c>
      <c r="G29" s="28">
        <v>0</v>
      </c>
      <c r="H29" s="2"/>
      <c r="I29" s="2"/>
    </row>
    <row r="30" spans="1:9" x14ac:dyDescent="0.25">
      <c r="A30" s="25" t="s">
        <v>29</v>
      </c>
      <c r="B30" s="19"/>
      <c r="C30" s="19">
        <v>0</v>
      </c>
      <c r="D30" s="19">
        <v>0</v>
      </c>
      <c r="E30" s="11" t="s">
        <v>28</v>
      </c>
      <c r="F30" s="26">
        <v>16730718.050000001</v>
      </c>
      <c r="G30" s="26">
        <v>16666478.93</v>
      </c>
      <c r="H30" s="2"/>
      <c r="I30" s="2"/>
    </row>
    <row r="31" spans="1:9" x14ac:dyDescent="0.25">
      <c r="A31" s="25" t="s">
        <v>27</v>
      </c>
      <c r="B31" s="19"/>
      <c r="C31" s="19">
        <v>0</v>
      </c>
      <c r="D31" s="19">
        <v>0</v>
      </c>
      <c r="E31" s="11" t="s">
        <v>26</v>
      </c>
      <c r="F31" s="13">
        <f>F32+F33</f>
        <v>3418901.54</v>
      </c>
      <c r="G31" s="27">
        <f>G32+G33</f>
        <v>4499812.26</v>
      </c>
      <c r="H31" s="2"/>
      <c r="I31" s="2"/>
    </row>
    <row r="32" spans="1:9" ht="30" x14ac:dyDescent="0.25">
      <c r="A32" s="25" t="s">
        <v>25</v>
      </c>
      <c r="B32" s="15"/>
      <c r="C32" s="15">
        <v>0</v>
      </c>
      <c r="D32" s="15">
        <v>0</v>
      </c>
      <c r="E32" s="14" t="s">
        <v>24</v>
      </c>
      <c r="F32" s="28">
        <v>3418901.54</v>
      </c>
      <c r="G32" s="28">
        <v>4499812.26</v>
      </c>
      <c r="H32" s="2"/>
      <c r="I32" s="2"/>
    </row>
    <row r="33" spans="1:9" ht="30.75" customHeight="1" x14ac:dyDescent="0.25">
      <c r="A33" s="24" t="s">
        <v>23</v>
      </c>
      <c r="B33" s="13">
        <f>SUM(B34:B38)</f>
        <v>7107799.4300000006</v>
      </c>
      <c r="C33" s="13">
        <f>SUM(C34:C38)</f>
        <v>4393085.9400000004</v>
      </c>
      <c r="D33" s="13">
        <f>SUM(D34:D38)</f>
        <v>7295965.3700000001</v>
      </c>
      <c r="E33" s="14" t="s">
        <v>22</v>
      </c>
      <c r="F33" s="15">
        <v>0</v>
      </c>
      <c r="G33" s="28">
        <v>0</v>
      </c>
      <c r="H33" s="2"/>
      <c r="I33" s="2"/>
    </row>
    <row r="34" spans="1:9" x14ac:dyDescent="0.25">
      <c r="A34" s="25" t="s">
        <v>21</v>
      </c>
      <c r="B34" s="15">
        <v>69349.679999999993</v>
      </c>
      <c r="C34" s="15">
        <v>59762.99</v>
      </c>
      <c r="D34" s="15">
        <v>37105.74</v>
      </c>
      <c r="E34" s="14"/>
      <c r="F34" s="13"/>
      <c r="G34" s="27"/>
      <c r="H34" s="2"/>
      <c r="I34" s="2"/>
    </row>
    <row r="35" spans="1:9" x14ac:dyDescent="0.25">
      <c r="A35" s="25" t="s">
        <v>20</v>
      </c>
      <c r="B35" s="15">
        <v>4280.6499999999996</v>
      </c>
      <c r="C35" s="15">
        <v>6836.55</v>
      </c>
      <c r="D35" s="15">
        <v>6390.46</v>
      </c>
      <c r="E35" s="14"/>
      <c r="F35" s="13"/>
      <c r="G35" s="27"/>
      <c r="H35" s="2"/>
      <c r="I35" s="2"/>
    </row>
    <row r="36" spans="1:9" ht="30" x14ac:dyDescent="0.25">
      <c r="A36" s="25" t="s">
        <v>19</v>
      </c>
      <c r="B36" s="15">
        <v>129.99</v>
      </c>
      <c r="C36" s="15">
        <v>129.99</v>
      </c>
      <c r="D36" s="15">
        <v>129.99</v>
      </c>
      <c r="E36" s="14"/>
      <c r="F36" s="13"/>
      <c r="G36" s="27"/>
      <c r="H36" s="2"/>
      <c r="I36" s="2"/>
    </row>
    <row r="37" spans="1:9" ht="23.25" customHeight="1" x14ac:dyDescent="0.25">
      <c r="A37" s="25" t="s">
        <v>18</v>
      </c>
      <c r="B37" s="15">
        <v>7034039.1100000003</v>
      </c>
      <c r="C37" s="15">
        <v>4326356.41</v>
      </c>
      <c r="D37" s="15">
        <v>7252339.1799999997</v>
      </c>
      <c r="E37" s="11"/>
      <c r="F37" s="13"/>
      <c r="G37" s="27"/>
      <c r="H37" s="2"/>
      <c r="I37" s="2"/>
    </row>
    <row r="38" spans="1:9" ht="45" x14ac:dyDescent="0.25">
      <c r="A38" s="25" t="s">
        <v>17</v>
      </c>
      <c r="B38" s="15"/>
      <c r="C38" s="15">
        <v>0</v>
      </c>
      <c r="D38" s="15">
        <v>0</v>
      </c>
      <c r="E38" s="14"/>
      <c r="F38" s="20"/>
      <c r="G38" s="32"/>
      <c r="H38" s="2"/>
      <c r="I38" s="2"/>
    </row>
    <row r="39" spans="1:9" ht="28.5" customHeight="1" x14ac:dyDescent="0.25">
      <c r="A39" s="24" t="s">
        <v>16</v>
      </c>
      <c r="B39" s="13">
        <f>SUM(B40:B46)</f>
        <v>9344358.7599999998</v>
      </c>
      <c r="C39" s="13">
        <f>SUM(C40:C46)</f>
        <v>6596623.3200000003</v>
      </c>
      <c r="D39" s="13">
        <f>SUM(D40:D46)</f>
        <v>6715717.3399999999</v>
      </c>
      <c r="E39" s="14"/>
      <c r="F39" s="21"/>
      <c r="G39" s="33"/>
      <c r="H39" s="2"/>
      <c r="I39" s="2"/>
    </row>
    <row r="40" spans="1:9" ht="18.75" customHeight="1" x14ac:dyDescent="0.25">
      <c r="A40" s="25" t="s">
        <v>15</v>
      </c>
      <c r="B40" s="15"/>
      <c r="C40" s="15">
        <v>0</v>
      </c>
      <c r="D40" s="15">
        <v>0</v>
      </c>
      <c r="E40" s="14"/>
      <c r="F40" s="21"/>
      <c r="G40" s="33"/>
      <c r="H40" s="2"/>
      <c r="I40" s="2"/>
    </row>
    <row r="41" spans="1:9" ht="31.5" customHeight="1" x14ac:dyDescent="0.25">
      <c r="A41" s="25" t="s">
        <v>14</v>
      </c>
      <c r="B41" s="15">
        <v>823593.36</v>
      </c>
      <c r="C41" s="15">
        <v>46257.57</v>
      </c>
      <c r="D41" s="15">
        <v>433700.5</v>
      </c>
      <c r="E41" s="14"/>
      <c r="F41" s="21"/>
      <c r="G41" s="33"/>
      <c r="H41" s="2"/>
      <c r="I41" s="2"/>
    </row>
    <row r="42" spans="1:9" ht="30" x14ac:dyDescent="0.25">
      <c r="A42" s="25" t="s">
        <v>13</v>
      </c>
      <c r="B42" s="15"/>
      <c r="C42" s="15">
        <v>0</v>
      </c>
      <c r="D42" s="15">
        <v>0</v>
      </c>
      <c r="E42" s="14"/>
      <c r="F42" s="21"/>
      <c r="G42" s="33"/>
      <c r="H42" s="2"/>
      <c r="I42" s="2"/>
    </row>
    <row r="43" spans="1:9" ht="18.75" customHeight="1" x14ac:dyDescent="0.25">
      <c r="A43" s="25" t="s">
        <v>12</v>
      </c>
      <c r="B43" s="15">
        <v>8520765.4000000004</v>
      </c>
      <c r="C43" s="15">
        <v>6550365.75</v>
      </c>
      <c r="D43" s="15">
        <v>6282016.8399999999</v>
      </c>
      <c r="E43" s="14"/>
      <c r="F43" s="21"/>
      <c r="G43" s="33"/>
      <c r="H43" s="2"/>
      <c r="I43" s="2"/>
    </row>
    <row r="44" spans="1:9" ht="16.5" customHeight="1" x14ac:dyDescent="0.25">
      <c r="A44" s="25" t="s">
        <v>11</v>
      </c>
      <c r="B44" s="19"/>
      <c r="C44" s="19">
        <v>0</v>
      </c>
      <c r="D44" s="15">
        <v>0</v>
      </c>
      <c r="E44" s="14"/>
      <c r="F44" s="21"/>
      <c r="G44" s="33"/>
      <c r="H44" s="2"/>
      <c r="I44" s="2"/>
    </row>
    <row r="45" spans="1:9" ht="18.75" customHeight="1" x14ac:dyDescent="0.25">
      <c r="A45" s="25" t="s">
        <v>10</v>
      </c>
      <c r="B45" s="19"/>
      <c r="C45" s="19">
        <v>0</v>
      </c>
      <c r="D45" s="19">
        <v>0</v>
      </c>
      <c r="E45" s="14"/>
      <c r="F45" s="21"/>
      <c r="G45" s="33"/>
      <c r="H45" s="2"/>
      <c r="I45" s="2"/>
    </row>
    <row r="46" spans="1:9" ht="27" customHeight="1" x14ac:dyDescent="0.25">
      <c r="A46" s="25" t="s">
        <v>9</v>
      </c>
      <c r="B46" s="19"/>
      <c r="C46" s="19">
        <v>0</v>
      </c>
      <c r="D46" s="19">
        <v>0</v>
      </c>
      <c r="E46" s="14"/>
      <c r="F46" s="21"/>
      <c r="G46" s="33"/>
      <c r="H46" s="2"/>
      <c r="I46" s="2"/>
    </row>
    <row r="47" spans="1:9" ht="18.75" customHeight="1" x14ac:dyDescent="0.25">
      <c r="A47" s="24" t="s">
        <v>8</v>
      </c>
      <c r="B47" s="13">
        <v>6453.4</v>
      </c>
      <c r="C47" s="13">
        <v>71057.53</v>
      </c>
      <c r="D47" s="13">
        <v>577055.39</v>
      </c>
      <c r="E47" s="14"/>
      <c r="F47" s="21"/>
      <c r="G47" s="33"/>
      <c r="H47" s="2"/>
      <c r="I47" s="2"/>
    </row>
    <row r="48" spans="1:9" ht="17.25" customHeight="1" x14ac:dyDescent="0.25">
      <c r="A48" s="24" t="s">
        <v>7</v>
      </c>
      <c r="B48" s="22">
        <f>B8+B27</f>
        <v>863401012.43000007</v>
      </c>
      <c r="C48" s="22">
        <f>C8+C27</f>
        <v>491936766.76000005</v>
      </c>
      <c r="D48" s="22">
        <f>D8+D27</f>
        <v>491210105.85000002</v>
      </c>
      <c r="E48" s="11" t="s">
        <v>6</v>
      </c>
      <c r="F48" s="22">
        <f>F8+F15+F16+F17</f>
        <v>491936766.75999993</v>
      </c>
      <c r="G48" s="34">
        <f>G8+G15+G16+G17</f>
        <v>491210105.8499999</v>
      </c>
      <c r="H48" s="2"/>
      <c r="I48" s="2"/>
    </row>
    <row r="49" spans="1:7" x14ac:dyDescent="0.25">
      <c r="A49" s="54"/>
      <c r="B49" s="55"/>
      <c r="C49" s="55"/>
      <c r="D49" s="55"/>
      <c r="E49" s="55"/>
      <c r="F49" s="55"/>
      <c r="G49" s="55"/>
    </row>
    <row r="50" spans="1:7" x14ac:dyDescent="0.25">
      <c r="A50" s="4"/>
      <c r="B50" s="5">
        <f>B25+B12</f>
        <v>661402061.64999998</v>
      </c>
      <c r="C50" s="5"/>
      <c r="D50" s="4"/>
      <c r="E50" s="4"/>
      <c r="F50" s="5"/>
      <c r="G50" s="5"/>
    </row>
    <row r="51" spans="1:7" x14ac:dyDescent="0.25">
      <c r="A51" s="4"/>
      <c r="B51" s="4"/>
      <c r="C51" s="4"/>
      <c r="D51" s="4"/>
      <c r="E51" s="4"/>
      <c r="F51" s="5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ht="15" customHeight="1" x14ac:dyDescent="0.25">
      <c r="A53" s="4"/>
      <c r="B53" s="4"/>
      <c r="C53" s="4"/>
      <c r="D53" s="50" t="s">
        <v>5</v>
      </c>
      <c r="E53" s="51"/>
      <c r="F53" s="4"/>
      <c r="G53" s="4"/>
    </row>
    <row r="54" spans="1:7" x14ac:dyDescent="0.25">
      <c r="A54" s="6" t="s">
        <v>4</v>
      </c>
      <c r="B54" s="6"/>
      <c r="C54" s="6"/>
      <c r="D54" s="52" t="s">
        <v>3</v>
      </c>
      <c r="E54" s="53"/>
      <c r="F54" s="6"/>
      <c r="G54" s="6" t="s">
        <v>2</v>
      </c>
    </row>
    <row r="55" spans="1:7" x14ac:dyDescent="0.25">
      <c r="A55" s="6" t="s">
        <v>1</v>
      </c>
      <c r="F55" s="6"/>
      <c r="G55" s="6" t="s">
        <v>0</v>
      </c>
    </row>
    <row r="56" spans="1:7" x14ac:dyDescent="0.25">
      <c r="A56" s="6"/>
      <c r="B56" s="6"/>
      <c r="C56" s="6"/>
      <c r="D56" s="6"/>
      <c r="F56" s="6"/>
    </row>
    <row r="57" spans="1:7" x14ac:dyDescent="0.25">
      <c r="A57" s="6"/>
      <c r="B57" s="6"/>
      <c r="C57" s="6"/>
      <c r="D57" s="6"/>
      <c r="F57" s="6"/>
    </row>
    <row r="58" spans="1:7" x14ac:dyDescent="0.25">
      <c r="A58" s="6"/>
      <c r="B58" s="6"/>
      <c r="C58" s="6"/>
      <c r="D58" s="6"/>
      <c r="F58" s="6"/>
    </row>
  </sheetData>
  <mergeCells count="8">
    <mergeCell ref="F1:G4"/>
    <mergeCell ref="C1:E4"/>
    <mergeCell ref="A1:A4"/>
    <mergeCell ref="D53:E53"/>
    <mergeCell ref="D54:E54"/>
    <mergeCell ref="A49:G49"/>
    <mergeCell ref="F5:G6"/>
    <mergeCell ref="C5:E6"/>
  </mergeCells>
  <pageMargins left="0.25" right="0.25" top="0.75" bottom="0.75" header="0.3" footer="0.3"/>
  <pageSetup paperSize="9" scale="6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Bilans 2xBO</vt:lpstr>
      <vt:lpstr>Arkusz1</vt:lpstr>
      <vt:lpstr>Bilans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2020</dc:title>
  <dc:creator/>
  <cp:lastModifiedBy/>
  <dcterms:created xsi:type="dcterms:W3CDTF">2015-06-05T18:19:34Z</dcterms:created>
  <dcterms:modified xsi:type="dcterms:W3CDTF">2022-04-06T08:43:32Z</dcterms:modified>
</cp:coreProperties>
</file>